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xr:revisionPtr revIDLastSave="0" documentId="13_ncr:1_{537605AB-10C0-427E-815E-CD3BE961A0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FEITURA" sheetId="1" r:id="rId1"/>
  </sheets>
  <definedNames>
    <definedName name="_xlnm.Print_Area" localSheetId="0">PREFEITURA!$A$4:$K$42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K21" i="1"/>
  <c r="J20" i="1"/>
  <c r="K20" i="1"/>
  <c r="K27" i="1" l="1"/>
  <c r="K13" i="1"/>
  <c r="H18" i="1" l="1"/>
  <c r="K18" i="1" s="1"/>
  <c r="J18" i="1" l="1"/>
  <c r="K19" i="1"/>
  <c r="J19" i="1"/>
  <c r="K17" i="1" l="1"/>
  <c r="J17" i="1"/>
  <c r="K16" i="1"/>
  <c r="J16" i="1"/>
  <c r="K15" i="1"/>
  <c r="J15" i="1"/>
  <c r="J14" i="1"/>
  <c r="J13" i="1"/>
  <c r="K14" i="1" l="1"/>
  <c r="H26" i="1" l="1"/>
  <c r="K26" i="1" s="1"/>
  <c r="J26" i="1" l="1"/>
  <c r="K12" i="1" l="1"/>
  <c r="I11" i="1"/>
  <c r="H9" i="1"/>
  <c r="I9" i="1" s="1"/>
  <c r="J9" i="1" s="1"/>
  <c r="H10" i="1"/>
  <c r="J10" i="1" s="1"/>
  <c r="K11" i="1" l="1"/>
  <c r="J11" i="1"/>
  <c r="K9" i="1"/>
  <c r="K10" i="1"/>
</calcChain>
</file>

<file path=xl/sharedStrings.xml><?xml version="1.0" encoding="utf-8"?>
<sst xmlns="http://schemas.openxmlformats.org/spreadsheetml/2006/main" count="58" uniqueCount="52">
  <si>
    <t>%</t>
  </si>
  <si>
    <t>Realização Física</t>
  </si>
  <si>
    <t>Realização Financeira</t>
  </si>
  <si>
    <t>Discriminação</t>
  </si>
  <si>
    <t>Empresa</t>
  </si>
  <si>
    <t>Data do Início</t>
  </si>
  <si>
    <t>Previsão de Término</t>
  </si>
  <si>
    <t>Valor Contratado</t>
  </si>
  <si>
    <t>Valor Pago</t>
  </si>
  <si>
    <t>Aditivo</t>
  </si>
  <si>
    <t xml:space="preserve">37.922.230/0001-18 J LIMA DOS SANTOS CONSTRUÇÕES </t>
  </si>
  <si>
    <t>40.152.244/0001-04 LCE CONSTRUCOES ELETRICAS LTDA</t>
  </si>
  <si>
    <t xml:space="preserve">SERVIÇOS TÉCNICOS DE ENGENHARIA ELÉTRICA DESTINADOS AOS SERVIÇOS DE IMPLANTAÇÃO DE PROJETO BÁSICO DE PADRÃO DE ENTRADA DE ENERGIA ELÉTRICA DA ESCOLA MUNICIPAL OSÉAS CAVALCANTE BATISTA </t>
  </si>
  <si>
    <t>CONSTRUÇÃO DE UM CEMITÉRIO MUNICIPAL</t>
  </si>
  <si>
    <t>11.492.589/0001-09 NP2 CONSTRUTORA LTDA</t>
  </si>
  <si>
    <t xml:space="preserve">CONTRATAÇÃO DE EMPRESA ESPECIALIZADA PARA REALIZAÇÃO DE SERVIÇOS DE REFORMA E AMPLIAÇÃO DA ESCOLA MUNICIPAL JOAQUIM COSTA </t>
  </si>
  <si>
    <t>OBRAS DA PREFEITURA MUNICIPAL DE ITABAIANINHA, FUNDO MUNICIPAL DE SAÚDE, SMTT E FUNDO MUNICIPAL DE ASSISTÊNCIA SOCIAL</t>
  </si>
  <si>
    <t>PAVIMENTAÇÃO ASFÁLTICA EM VIAS URBANAS DO MUNICÍPIO</t>
  </si>
  <si>
    <t>34.405.597/0002-57 TORRE EMPREENDIMENTOS RURAL E CONSTRUÇÃO LTDA</t>
  </si>
  <si>
    <t>01.791.633/0001-28 CONSTRUTORA PARQUE ESPORTIVO SANTO ANTONIO LTDA - ME</t>
  </si>
  <si>
    <t>RELATÓRIO DE OBRA EM ANDAMENTO - JANEIRO A OUTUBRO DE 2024</t>
  </si>
  <si>
    <t>OBRAS REMANESCENTES DE ANOS ANTERIORES AINDA EM EXECUÇÃO EM 2024</t>
  </si>
  <si>
    <t>CONTRATAÇÃO DE EMPRESA ESPECIALIZADA PARA EXECUÇÃO DE OBRA DE CONSTRUÇÃO DE PÓRTICO E URBANIZAÇÃO NAS VIAS DE ACESSO AO MUNICÍPIO DE ITABAIANINHA SENTIDO ARAUÁ, TOBIAS BARRETO, TOMAR DO GERU E UMBAÚBA</t>
  </si>
  <si>
    <t>REFORMA E MODERNIZAÇÃO DO MERCADO DE CARNES DO POVOADO ILHA *</t>
  </si>
  <si>
    <t>PAVIMENTAÇÃO EM PARALELEPÍPEDO EM VIAS RURAL DO MUNICÍPIO *</t>
  </si>
  <si>
    <t>LEGENDA</t>
  </si>
  <si>
    <t>*</t>
  </si>
  <si>
    <t>VALOR TOTAL PAGO APROVADO, APENAS ESPERANDO AUTORIZAÇÃO DE PAGAMENTO PELA CONCEDENTE</t>
  </si>
  <si>
    <t>REFORMA E ADEQUAÇÃO DO CENTRO DE SAÚDE JOSÉ NAILSON MOURA - SESP</t>
  </si>
  <si>
    <t xml:space="preserve">03.930.305/0001-90 EXISTUS SERVIÇOS E SOLUÇÕES EIRELI </t>
  </si>
  <si>
    <t>REFORMA DA UNIDADE BÁSICA DE SAÚDE ANA DE FREITAS MUNIZ</t>
  </si>
  <si>
    <t>37.922.230/0001-18 J LIMA DOS SANTOS CONSTRUÇÕES</t>
  </si>
  <si>
    <t>REFORMA E AMPLIAÇÃO DA UBS CARLOS ROBERTO CARVALHO SILVA</t>
  </si>
  <si>
    <t xml:space="preserve">REFORMA DA UNIDADE BÁSICA DE SAÚDE ELVIRA FRANCISCA DE JESUS </t>
  </si>
  <si>
    <t>REFORMA E ADEQUAÇÃO DA CLÍNICA DE SAÚDE DA FAMÍLIA HORMINIO DE FREITAS LIMA</t>
  </si>
  <si>
    <t>Supressão</t>
  </si>
  <si>
    <t xml:space="preserve">Valor Contratado com Aditivo </t>
  </si>
  <si>
    <t>URBANIZAÇÃO DE ÁREA NO TREVO DE ACESSO A ITABAIANINHA, QUE LIGA O MUNICÍPIO DE ITABAIANINHA AO MUNICÍPIO DE ARAUÁ, CIDADE DE ITABAIANINHA/SE</t>
  </si>
  <si>
    <t>26.936.959/0001-27  RJ CONSTRUÇÕES E INCORPORAÇÕES LTDA</t>
  </si>
  <si>
    <t>REVITALIZAÇÃO E CONSTRUÇÃO DE COBERTURA E VESTIÁRIOS DA QUADRA ESPORTIVA DO POVOADO PATIOBA</t>
  </si>
  <si>
    <t>21.841.302/0001-62 JGLR EMPREENDIMENTOSLTDA</t>
  </si>
  <si>
    <t>CONSTRUÇÃO DE QUADRA POLIESPORTIVA COBERTA, MODELO FNDE, NA PRAÇA FLORIANO PEIXOTO</t>
  </si>
  <si>
    <t>39.598.322/0001-10  HFONTES ENGENHARIA E CONSTRUTORA LTDA</t>
  </si>
  <si>
    <t>CONSTRUÇÃO DE QUADRA POLIESPORTIVA COBERTA, MODELO FNDE, POVOADO  DIAMANTE</t>
  </si>
  <si>
    <t>07.271.121/0001-17 EMPREITEIRA RET SOARES LTDA EPP</t>
  </si>
  <si>
    <t>contrato (90,41%) aditivo (39,67%)</t>
  </si>
  <si>
    <t>OBRAS REMANESCENTES DA QUADRA POLIESPORTIVA COBERTA, MODELO FNDE, POVOADO SAPÉ</t>
  </si>
  <si>
    <t>05.958.198/0001-34  TEKTON CONSTRUTORA LTDA</t>
  </si>
  <si>
    <t>REFORMA E AMPLIAÇÃO DA ESCOLA MUNICIPAL JOAQUIM COSTA, POV. SAPÉ</t>
  </si>
  <si>
    <t xml:space="preserve">11.492.589/0001-09  
NP2 CONSTRUTORA LTDA </t>
  </si>
  <si>
    <t>CONSTRUÇÃO DE QUADRA POLIESPORTIVA COBERTA, MODELO FNDE, POV. DISPENSA</t>
  </si>
  <si>
    <t>OBRA PARALISADA
(aguardando liberação da escritura do terreno para iniciar)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</si>
</sst>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2" applyFont="1" applyBorder="1" applyAlignment="1">
      <alignment vertical="center"/>
    </xf>
    <xf numFmtId="44" fontId="5" fillId="2" borderId="0" xfId="2" applyFont="1" applyFill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44" fontId="6" fillId="0" borderId="1" xfId="2" applyFont="1" applyBorder="1" applyAlignment="1">
      <alignment vertical="center"/>
    </xf>
    <xf numFmtId="0" fontId="5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2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44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44" fontId="5" fillId="0" borderId="5" xfId="2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44" fontId="5" fillId="0" borderId="9" xfId="2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 wrapText="1"/>
    </xf>
    <xf numFmtId="10" fontId="6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10" fillId="0" borderId="1" xfId="2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vertical="center"/>
    </xf>
    <xf numFmtId="44" fontId="5" fillId="0" borderId="0" xfId="2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10" fontId="6" fillId="0" borderId="0" xfId="1" applyNumberFormat="1" applyFont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center" wrapText="1"/>
    </xf>
    <xf numFmtId="10" fontId="6" fillId="0" borderId="4" xfId="1" applyNumberFormat="1" applyFont="1" applyBorder="1" applyAlignment="1">
      <alignment horizontal="center" vertical="center"/>
    </xf>
    <xf numFmtId="8" fontId="5" fillId="0" borderId="1" xfId="2" applyNumberFormat="1" applyFont="1" applyBorder="1" applyAlignment="1">
      <alignment horizontal="center" vertical="center"/>
    </xf>
    <xf numFmtId="8" fontId="6" fillId="0" borderId="4" xfId="2" applyNumberFormat="1" applyFont="1" applyBorder="1" applyAlignment="1">
      <alignment vertical="center"/>
    </xf>
    <xf numFmtId="8" fontId="6" fillId="0" borderId="1" xfId="2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31"/>
  <sheetViews>
    <sheetView tabSelected="1" view="pageBreakPreview" zoomScaleNormal="100" zoomScaleSheetLayoutView="100" zoomScalePageLayoutView="80" workbookViewId="0">
      <pane ySplit="8" topLeftCell="A13" activePane="bottomLeft" state="frozen"/>
      <selection pane="bottomLeft" activeCell="D23" sqref="D23"/>
    </sheetView>
  </sheetViews>
  <sheetFormatPr defaultRowHeight="15" x14ac:dyDescent="0.25"/>
  <cols>
    <col min="1" max="1" width="24.140625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7" width="18.5703125" customWidth="1"/>
    <col min="8" max="8" width="23.42578125" customWidth="1"/>
    <col min="9" max="9" width="17.140625" bestFit="1" customWidth="1"/>
    <col min="10" max="10" width="13.85546875" customWidth="1"/>
    <col min="11" max="11" width="11.85546875" customWidth="1"/>
  </cols>
  <sheetData>
    <row r="4" spans="1:11" ht="18" x14ac:dyDescent="0.25">
      <c r="A4" s="49" t="s">
        <v>20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23.25" customHeight="1" x14ac:dyDescent="0.25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9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25">
      <c r="A7" s="50" t="s">
        <v>3</v>
      </c>
      <c r="B7" s="50" t="s">
        <v>4</v>
      </c>
      <c r="C7" s="50" t="s">
        <v>5</v>
      </c>
      <c r="D7" s="50" t="s">
        <v>6</v>
      </c>
      <c r="E7" s="51" t="s">
        <v>7</v>
      </c>
      <c r="F7" s="52" t="s">
        <v>9</v>
      </c>
      <c r="G7" s="52" t="s">
        <v>35</v>
      </c>
      <c r="H7" s="51" t="s">
        <v>36</v>
      </c>
      <c r="I7" s="51" t="s">
        <v>8</v>
      </c>
      <c r="J7" s="50" t="s">
        <v>0</v>
      </c>
      <c r="K7" s="50"/>
    </row>
    <row r="8" spans="1:11" ht="31.5" x14ac:dyDescent="0.25">
      <c r="A8" s="50"/>
      <c r="B8" s="50"/>
      <c r="C8" s="50"/>
      <c r="D8" s="50"/>
      <c r="E8" s="51"/>
      <c r="F8" s="53"/>
      <c r="G8" s="53"/>
      <c r="H8" s="51"/>
      <c r="I8" s="51"/>
      <c r="J8" s="1" t="s">
        <v>1</v>
      </c>
      <c r="K8" s="1" t="s">
        <v>2</v>
      </c>
    </row>
    <row r="9" spans="1:11" ht="149.25" customHeight="1" x14ac:dyDescent="0.25">
      <c r="A9" s="14" t="s">
        <v>12</v>
      </c>
      <c r="B9" s="2" t="s">
        <v>11</v>
      </c>
      <c r="C9" s="6">
        <v>45348</v>
      </c>
      <c r="D9" s="6">
        <v>45377</v>
      </c>
      <c r="E9" s="4">
        <v>72397</v>
      </c>
      <c r="F9" s="5">
        <v>0</v>
      </c>
      <c r="G9" s="5"/>
      <c r="H9" s="7">
        <f t="shared" ref="H9:H10" si="0">E9+F9</f>
        <v>72397</v>
      </c>
      <c r="I9" s="5">
        <f t="shared" ref="I9:I11" si="1">H9</f>
        <v>72397</v>
      </c>
      <c r="J9" s="8">
        <f>I9/H9</f>
        <v>1</v>
      </c>
      <c r="K9" s="8">
        <f t="shared" ref="K9:K11" si="2">I9/H9</f>
        <v>1</v>
      </c>
    </row>
    <row r="10" spans="1:11" ht="54" customHeight="1" x14ac:dyDescent="0.25">
      <c r="A10" s="13" t="s">
        <v>13</v>
      </c>
      <c r="B10" s="2" t="s">
        <v>10</v>
      </c>
      <c r="C10" s="6">
        <v>45342</v>
      </c>
      <c r="D10" s="6">
        <v>45590</v>
      </c>
      <c r="E10" s="9">
        <v>1770453.13</v>
      </c>
      <c r="F10" s="5">
        <v>214880.8</v>
      </c>
      <c r="G10" s="5"/>
      <c r="H10" s="7">
        <f t="shared" si="0"/>
        <v>1985333.93</v>
      </c>
      <c r="I10" s="5">
        <v>1498354.46</v>
      </c>
      <c r="J10" s="8">
        <f>I10/H10</f>
        <v>0.75471155625693664</v>
      </c>
      <c r="K10" s="8">
        <f t="shared" si="2"/>
        <v>0.75471155625693664</v>
      </c>
    </row>
    <row r="11" spans="1:11" ht="123" customHeight="1" x14ac:dyDescent="0.25">
      <c r="A11" s="13" t="s">
        <v>15</v>
      </c>
      <c r="B11" s="2" t="s">
        <v>14</v>
      </c>
      <c r="C11" s="6">
        <v>45419</v>
      </c>
      <c r="D11" s="6">
        <v>45784</v>
      </c>
      <c r="E11" s="3">
        <v>1626457.48</v>
      </c>
      <c r="F11" s="5">
        <v>0</v>
      </c>
      <c r="G11" s="5"/>
      <c r="H11" s="7">
        <v>0</v>
      </c>
      <c r="I11" s="5">
        <f t="shared" si="1"/>
        <v>0</v>
      </c>
      <c r="J11" s="8" t="e">
        <f>I11/H11</f>
        <v>#DIV/0!</v>
      </c>
      <c r="K11" s="8" t="e">
        <f t="shared" si="2"/>
        <v>#DIV/0!</v>
      </c>
    </row>
    <row r="12" spans="1:11" ht="64.5" x14ac:dyDescent="0.25">
      <c r="A12" s="15" t="s">
        <v>17</v>
      </c>
      <c r="B12" s="10" t="s">
        <v>18</v>
      </c>
      <c r="C12" s="11">
        <v>45474</v>
      </c>
      <c r="D12" s="11">
        <v>45618</v>
      </c>
      <c r="E12" s="12">
        <v>1197500</v>
      </c>
      <c r="F12" s="19">
        <v>0</v>
      </c>
      <c r="G12" s="19"/>
      <c r="H12" s="19">
        <v>0</v>
      </c>
      <c r="I12" s="19">
        <v>0</v>
      </c>
      <c r="J12" s="8">
        <v>0.69789999999999996</v>
      </c>
      <c r="K12" s="8" t="e">
        <f>J12/I12</f>
        <v>#DIV/0!</v>
      </c>
    </row>
    <row r="13" spans="1:11" ht="63.75" x14ac:dyDescent="0.25">
      <c r="A13" s="15" t="s">
        <v>24</v>
      </c>
      <c r="B13" s="16" t="s">
        <v>19</v>
      </c>
      <c r="C13" s="17">
        <v>45474</v>
      </c>
      <c r="D13" s="17">
        <v>45627</v>
      </c>
      <c r="E13" s="18">
        <v>1745763.79</v>
      </c>
      <c r="F13" s="19">
        <v>0</v>
      </c>
      <c r="G13" s="19"/>
      <c r="H13" s="19">
        <v>0</v>
      </c>
      <c r="I13" s="19">
        <v>821918.56</v>
      </c>
      <c r="J13" s="8">
        <f>I13/E13</f>
        <v>0.47080742807708253</v>
      </c>
      <c r="K13" s="8">
        <f>I13/E13</f>
        <v>0.47080742807708253</v>
      </c>
    </row>
    <row r="14" spans="1:11" ht="51" x14ac:dyDescent="0.25">
      <c r="A14" s="15" t="s">
        <v>23</v>
      </c>
      <c r="B14" s="16" t="s">
        <v>14</v>
      </c>
      <c r="C14" s="17">
        <v>45505</v>
      </c>
      <c r="D14" s="17">
        <v>45595</v>
      </c>
      <c r="E14" s="18">
        <v>363886.42</v>
      </c>
      <c r="F14" s="19">
        <v>0</v>
      </c>
      <c r="G14" s="19"/>
      <c r="H14" s="19">
        <v>0</v>
      </c>
      <c r="I14" s="19">
        <v>177659.36</v>
      </c>
      <c r="J14" s="8">
        <f>I14/E14</f>
        <v>0.48822750791304603</v>
      </c>
      <c r="K14" s="8">
        <f>I14/E14</f>
        <v>0.48822750791304603</v>
      </c>
    </row>
    <row r="15" spans="1:11" ht="51" x14ac:dyDescent="0.25">
      <c r="A15" s="24" t="s">
        <v>28</v>
      </c>
      <c r="B15" s="13" t="s">
        <v>29</v>
      </c>
      <c r="C15" s="6">
        <v>45460</v>
      </c>
      <c r="D15" s="6">
        <v>45618</v>
      </c>
      <c r="E15" s="26">
        <v>246302.21</v>
      </c>
      <c r="F15" s="19">
        <v>0</v>
      </c>
      <c r="G15" s="19"/>
      <c r="H15" s="19">
        <v>0</v>
      </c>
      <c r="I15" s="19">
        <v>0</v>
      </c>
      <c r="J15" s="8">
        <f>I15/E15</f>
        <v>0</v>
      </c>
      <c r="K15" s="8">
        <f>I15/E15</f>
        <v>0</v>
      </c>
    </row>
    <row r="16" spans="1:11" ht="45" x14ac:dyDescent="0.25">
      <c r="A16" s="24" t="s">
        <v>30</v>
      </c>
      <c r="B16" s="25" t="s">
        <v>31</v>
      </c>
      <c r="C16" s="27">
        <v>45404</v>
      </c>
      <c r="D16" s="27">
        <v>45596</v>
      </c>
      <c r="E16" s="28">
        <v>126779.4</v>
      </c>
      <c r="F16" s="29">
        <v>0</v>
      </c>
      <c r="G16" s="29"/>
      <c r="H16" s="29">
        <v>0</v>
      </c>
      <c r="I16" s="29">
        <v>0</v>
      </c>
      <c r="J16" s="30">
        <f>I16/E16</f>
        <v>0</v>
      </c>
      <c r="K16" s="30">
        <f>I16/E16</f>
        <v>0</v>
      </c>
    </row>
    <row r="17" spans="1:11" ht="45" x14ac:dyDescent="0.25">
      <c r="A17" s="15" t="s">
        <v>32</v>
      </c>
      <c r="B17" s="31" t="s">
        <v>31</v>
      </c>
      <c r="C17" s="6">
        <v>45532</v>
      </c>
      <c r="D17" s="6">
        <v>45621</v>
      </c>
      <c r="E17" s="22">
        <v>265878.96999999997</v>
      </c>
      <c r="F17" s="19">
        <v>0</v>
      </c>
      <c r="G17" s="19"/>
      <c r="H17" s="19">
        <v>0</v>
      </c>
      <c r="I17" s="19">
        <v>0</v>
      </c>
      <c r="J17" s="8">
        <f>I17/E17</f>
        <v>0</v>
      </c>
      <c r="K17" s="8">
        <f>I17/E17</f>
        <v>0</v>
      </c>
    </row>
    <row r="18" spans="1:11" ht="52.9" customHeight="1" x14ac:dyDescent="0.25">
      <c r="A18" s="15" t="s">
        <v>34</v>
      </c>
      <c r="B18" s="13" t="s">
        <v>29</v>
      </c>
      <c r="C18" s="6">
        <v>45397</v>
      </c>
      <c r="D18" s="6">
        <v>45604</v>
      </c>
      <c r="E18" s="9">
        <v>158078.07999999999</v>
      </c>
      <c r="F18" s="9">
        <v>69409.710000000006</v>
      </c>
      <c r="G18" s="34">
        <v>6036.54</v>
      </c>
      <c r="H18" s="19">
        <f>E18+F18-G18</f>
        <v>221451.24999999997</v>
      </c>
      <c r="I18" s="19">
        <v>107560.26</v>
      </c>
      <c r="J18" s="8">
        <f>I18/H18</f>
        <v>0.48570626718070009</v>
      </c>
      <c r="K18" s="8">
        <f>I18/H18</f>
        <v>0.48570626718070009</v>
      </c>
    </row>
    <row r="19" spans="1:11" ht="52.9" customHeight="1" x14ac:dyDescent="0.25">
      <c r="A19" s="15" t="s">
        <v>33</v>
      </c>
      <c r="B19" s="13" t="s">
        <v>29</v>
      </c>
      <c r="C19" s="6">
        <v>45517</v>
      </c>
      <c r="D19" s="6">
        <v>45602</v>
      </c>
      <c r="E19" s="9">
        <v>113911.54</v>
      </c>
      <c r="F19" s="19">
        <v>0</v>
      </c>
      <c r="G19" s="19"/>
      <c r="H19" s="19">
        <v>0</v>
      </c>
      <c r="I19" s="19">
        <v>0</v>
      </c>
      <c r="J19" s="8">
        <f>I19/E19</f>
        <v>0</v>
      </c>
      <c r="K19" s="8">
        <f>I19/E19</f>
        <v>0</v>
      </c>
    </row>
    <row r="20" spans="1:11" ht="62.25" customHeight="1" x14ac:dyDescent="0.25">
      <c r="A20" s="15" t="s">
        <v>39</v>
      </c>
      <c r="B20" s="13" t="s">
        <v>40</v>
      </c>
      <c r="C20" s="6">
        <v>45566</v>
      </c>
      <c r="D20" s="6">
        <v>45748</v>
      </c>
      <c r="E20" s="9">
        <v>788051.74</v>
      </c>
      <c r="F20" s="19">
        <v>0</v>
      </c>
      <c r="G20" s="19">
        <v>0</v>
      </c>
      <c r="H20" s="19">
        <v>788051.74</v>
      </c>
      <c r="I20" s="19">
        <v>0</v>
      </c>
      <c r="J20" s="8">
        <f>I20/E20</f>
        <v>0</v>
      </c>
      <c r="K20" s="8">
        <f>I20/E20</f>
        <v>0</v>
      </c>
    </row>
    <row r="21" spans="1:11" ht="52.9" customHeight="1" x14ac:dyDescent="0.25">
      <c r="A21" s="15" t="s">
        <v>41</v>
      </c>
      <c r="B21" s="13" t="s">
        <v>42</v>
      </c>
      <c r="C21" s="6">
        <v>45299</v>
      </c>
      <c r="D21" s="6">
        <v>45634</v>
      </c>
      <c r="E21" s="59">
        <v>1202575.24</v>
      </c>
      <c r="F21" s="19">
        <v>148515.41</v>
      </c>
      <c r="G21" s="19">
        <v>0</v>
      </c>
      <c r="H21" s="19">
        <v>1351090.65</v>
      </c>
      <c r="I21" s="19">
        <v>893380.89</v>
      </c>
      <c r="J21" s="8">
        <f>I21/E21</f>
        <v>0.74288980870752008</v>
      </c>
      <c r="K21" s="8">
        <f>I21/E21</f>
        <v>0.74288980870752008</v>
      </c>
    </row>
    <row r="22" spans="1:11" ht="66" customHeight="1" x14ac:dyDescent="0.25">
      <c r="A22" s="15" t="s">
        <v>46</v>
      </c>
      <c r="B22" s="13" t="s">
        <v>47</v>
      </c>
      <c r="C22" s="6">
        <v>45558</v>
      </c>
      <c r="D22" s="6">
        <v>45700</v>
      </c>
      <c r="E22" s="59">
        <v>885533.1</v>
      </c>
      <c r="F22" s="19">
        <v>0</v>
      </c>
      <c r="G22" s="19">
        <v>0</v>
      </c>
      <c r="H22" s="59">
        <v>885533.1</v>
      </c>
      <c r="I22" s="19"/>
      <c r="J22" s="56">
        <v>2.9600000000000001E-2</v>
      </c>
      <c r="K22" s="56"/>
    </row>
    <row r="23" spans="1:11" ht="66" customHeight="1" x14ac:dyDescent="0.25">
      <c r="A23" s="15" t="s">
        <v>50</v>
      </c>
      <c r="B23" s="13" t="s">
        <v>42</v>
      </c>
      <c r="C23" s="60" t="s">
        <v>51</v>
      </c>
      <c r="D23" s="6"/>
      <c r="E23" s="58">
        <v>905887.98</v>
      </c>
      <c r="F23" s="19">
        <v>0</v>
      </c>
      <c r="G23" s="19">
        <v>0</v>
      </c>
      <c r="H23" s="59">
        <v>905887.98</v>
      </c>
      <c r="I23" s="19"/>
      <c r="J23" s="56"/>
      <c r="K23" s="56"/>
    </row>
    <row r="24" spans="1:11" ht="66" customHeight="1" x14ac:dyDescent="0.25">
      <c r="A24" s="15" t="s">
        <v>48</v>
      </c>
      <c r="B24" s="13" t="s">
        <v>49</v>
      </c>
      <c r="C24" s="54">
        <v>45426</v>
      </c>
      <c r="D24" s="54">
        <v>45723</v>
      </c>
      <c r="E24" s="58">
        <v>1626457.48</v>
      </c>
      <c r="F24" s="55">
        <v>0</v>
      </c>
      <c r="G24" s="55">
        <v>0</v>
      </c>
      <c r="H24" s="55">
        <v>1626547.48</v>
      </c>
      <c r="I24" s="55">
        <v>248391.7</v>
      </c>
      <c r="J24" s="56">
        <v>0.23300000000000001</v>
      </c>
      <c r="K24" s="56">
        <v>0.1527</v>
      </c>
    </row>
    <row r="25" spans="1:11" ht="15.75" x14ac:dyDescent="0.25">
      <c r="A25" s="43" t="s">
        <v>21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140.25" x14ac:dyDescent="0.25">
      <c r="A26" s="15" t="s">
        <v>22</v>
      </c>
      <c r="B26" s="2" t="s">
        <v>10</v>
      </c>
      <c r="C26" s="21">
        <v>44719</v>
      </c>
      <c r="D26" s="6">
        <v>45633</v>
      </c>
      <c r="E26" s="22">
        <v>509797.93</v>
      </c>
      <c r="F26" s="5">
        <v>131971.81</v>
      </c>
      <c r="G26" s="5"/>
      <c r="H26" s="5">
        <f>E26+F26</f>
        <v>641769.74</v>
      </c>
      <c r="I26" s="5">
        <v>379400.4</v>
      </c>
      <c r="J26" s="20">
        <f t="shared" ref="J26" si="3">I26/H26</f>
        <v>0.59117838743846041</v>
      </c>
      <c r="K26" s="20">
        <f>I26/H26</f>
        <v>0.59117838743846041</v>
      </c>
    </row>
    <row r="27" spans="1:11" ht="102" x14ac:dyDescent="0.25">
      <c r="A27" s="15" t="s">
        <v>37</v>
      </c>
      <c r="B27" s="2" t="s">
        <v>38</v>
      </c>
      <c r="C27" s="21">
        <v>44872</v>
      </c>
      <c r="D27" s="6">
        <v>45483</v>
      </c>
      <c r="E27" s="41">
        <v>400216.96</v>
      </c>
      <c r="F27" s="19">
        <v>0</v>
      </c>
      <c r="G27" s="5"/>
      <c r="H27" s="5"/>
      <c r="I27" s="5">
        <v>387139.24</v>
      </c>
      <c r="J27" s="42">
        <v>0.96730000000000005</v>
      </c>
      <c r="K27" s="8">
        <f>I27/E27</f>
        <v>0.9673234237749444</v>
      </c>
    </row>
    <row r="28" spans="1:11" ht="51" x14ac:dyDescent="0.25">
      <c r="A28" s="15" t="s">
        <v>43</v>
      </c>
      <c r="B28" s="13" t="s">
        <v>44</v>
      </c>
      <c r="C28" s="21">
        <v>44788</v>
      </c>
      <c r="D28" s="6">
        <v>45575</v>
      </c>
      <c r="E28" s="57">
        <v>1129406.53</v>
      </c>
      <c r="F28" s="5">
        <v>118547.15</v>
      </c>
      <c r="G28" s="5">
        <v>3963.16</v>
      </c>
      <c r="H28" s="5">
        <v>1247953.68</v>
      </c>
      <c r="I28" s="5">
        <v>1068069.43</v>
      </c>
      <c r="J28" s="20">
        <v>1</v>
      </c>
      <c r="K28" s="20" t="s">
        <v>45</v>
      </c>
    </row>
    <row r="29" spans="1:11" x14ac:dyDescent="0.25">
      <c r="A29" s="35"/>
      <c r="B29" s="36"/>
      <c r="C29" s="37"/>
      <c r="E29" s="38"/>
      <c r="F29" s="39"/>
      <c r="G29" s="39"/>
      <c r="H29" s="39"/>
      <c r="I29" s="39"/>
      <c r="J29" s="40"/>
      <c r="K29" s="40"/>
    </row>
    <row r="30" spans="1:11" x14ac:dyDescent="0.25">
      <c r="A30" s="45" t="s">
        <v>25</v>
      </c>
      <c r="B30" s="46"/>
      <c r="C30" s="46"/>
      <c r="D30" s="46"/>
      <c r="E30" s="46"/>
      <c r="F30" s="47"/>
      <c r="G30" s="32"/>
    </row>
    <row r="31" spans="1:11" x14ac:dyDescent="0.25">
      <c r="A31" s="23" t="s">
        <v>26</v>
      </c>
      <c r="B31" s="44" t="s">
        <v>27</v>
      </c>
      <c r="C31" s="44"/>
      <c r="D31" s="44"/>
      <c r="E31" s="44"/>
      <c r="F31" s="44"/>
      <c r="G31" s="33"/>
    </row>
  </sheetData>
  <mergeCells count="16">
    <mergeCell ref="A25:K25"/>
    <mergeCell ref="B31:F31"/>
    <mergeCell ref="A30:F30"/>
    <mergeCell ref="A5:K5"/>
    <mergeCell ref="A4:K4"/>
    <mergeCell ref="A6:K6"/>
    <mergeCell ref="A7:A8"/>
    <mergeCell ref="B7:B8"/>
    <mergeCell ref="C7:C8"/>
    <mergeCell ref="D7:D8"/>
    <mergeCell ref="E7:E8"/>
    <mergeCell ref="H7:H8"/>
    <mergeCell ref="I7:I8"/>
    <mergeCell ref="J7:K7"/>
    <mergeCell ref="F7:F8"/>
    <mergeCell ref="G7:G8"/>
  </mergeCells>
  <printOptions horizontalCentered="1"/>
  <pageMargins left="0.51181102362204722" right="0.51181102362204722" top="1.1431249999999999" bottom="0.78740157480314965" header="0.31496062992125984" footer="0.31496062992125984"/>
  <pageSetup paperSize="9" scale="59" orientation="landscape" verticalDpi="360" r:id="rId1"/>
  <headerFooter>
    <oddHeader xml:space="preserve">&amp;C
ESTADO DE SERGIPE
PREFEITURA MUNICIPAL DE ITABAIANINHA
SECRETARIA MUNICIPAL DE OBRAS,TRANSPORTE E SERVIÇOS PÚBLICAS
</oddHeader>
    <oddFooter>&amp;C&amp;"-,Negrito"RODRIGO SOARES SOUZA&amp;"-,Regular"
SECRETÁRIO MUNICIPAL DE OBRAS, TRANSPORTE E SERVIÇOS PÚBLICOS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PREFEITURA</vt:lpstr>
      <vt:lpstr>PREFEITURA!Area_de_impressao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Leandro Henrique</cp:lastModifiedBy>
  <cp:lastPrinted>2024-06-11T17:25:32Z</cp:lastPrinted>
  <dcterms:created xsi:type="dcterms:W3CDTF">2023-07-17T14:21:07Z</dcterms:created>
  <dcterms:modified xsi:type="dcterms:W3CDTF">2024-10-16T19:14:30Z</dcterms:modified>
</cp:coreProperties>
</file>